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140" yWindow="2340" windowWidth="25460" windowHeight="16960"/>
  </bookViews>
  <sheets>
    <sheet name="Feuil1" sheetId="2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8" i="2"/>
  <c r="F17"/>
  <c r="F15"/>
  <c r="F14"/>
  <c r="F12"/>
  <c r="F11"/>
  <c r="F10"/>
  <c r="F9"/>
  <c r="F8"/>
  <c r="F7"/>
  <c r="F6"/>
  <c r="F5"/>
  <c r="F4"/>
  <c r="F3"/>
  <c r="D20"/>
  <c r="A23"/>
  <c r="C23"/>
  <c r="A24"/>
  <c r="C24"/>
  <c r="A26"/>
  <c r="C26"/>
  <c r="A27"/>
  <c r="C27"/>
  <c r="A29"/>
  <c r="C29"/>
  <c r="A35"/>
  <c r="C35"/>
  <c r="A36"/>
  <c r="C36"/>
  <c r="A21"/>
  <c r="C21"/>
  <c r="C20"/>
  <c r="A32"/>
  <c r="D32"/>
  <c r="D21"/>
  <c r="D36"/>
  <c r="D35"/>
  <c r="A33"/>
  <c r="D33"/>
  <c r="A31"/>
  <c r="D31"/>
  <c r="A30"/>
  <c r="D30"/>
  <c r="D29"/>
  <c r="A28"/>
  <c r="D28"/>
  <c r="D27"/>
  <c r="D26"/>
  <c r="A25"/>
  <c r="D25"/>
  <c r="D24"/>
  <c r="D23"/>
  <c r="A22"/>
  <c r="D22"/>
  <c r="A34"/>
</calcChain>
</file>

<file path=xl/sharedStrings.xml><?xml version="1.0" encoding="utf-8"?>
<sst xmlns="http://schemas.openxmlformats.org/spreadsheetml/2006/main" count="17" uniqueCount="14">
  <si>
    <t>Log10 x</t>
  </si>
  <si>
    <t>16</t>
  </si>
  <si>
    <t>2-5</t>
  </si>
  <si>
    <t>17bis</t>
  </si>
  <si>
    <t>n=31</t>
    <phoneticPr fontId="0"/>
  </si>
  <si>
    <t>Dm53/59.3.B1gl.192</t>
  </si>
  <si>
    <t>47.4</t>
    <phoneticPr fontId="1"/>
  </si>
  <si>
    <t>photo</t>
    <phoneticPr fontId="1"/>
  </si>
  <si>
    <t>SE 336</t>
  </si>
  <si>
    <t>[124]</t>
  </si>
  <si>
    <t>Gerakarou</t>
  </si>
  <si>
    <t>n=1-3</t>
  </si>
  <si>
    <t>Anza Borrego</t>
    <phoneticPr fontId="1"/>
  </si>
  <si>
    <t>IVCM 2673</t>
    <phoneticPr fontId="1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</si>
</sst>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9"/>
      <name val="Geneva"/>
    </font>
    <font>
      <sz val="8"/>
      <name val="Geneva"/>
    </font>
    <font>
      <sz val="10"/>
      <color indexed="10"/>
      <name val="Verdana"/>
    </font>
    <font>
      <sz val="9"/>
      <color indexed="10"/>
      <name val="Geneva"/>
    </font>
    <font>
      <sz val="9"/>
      <name val="Geneva"/>
    </font>
    <font>
      <b/>
      <sz val="9"/>
      <color indexed="12"/>
      <name val="Geneva"/>
    </font>
    <font>
      <b/>
      <sz val="9"/>
      <color indexed="61"/>
      <name val="Geneva"/>
    </font>
    <font>
      <sz val="10"/>
      <color indexed="8"/>
      <name val="Palatino Linotyp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 vertical="top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/>
    <xf numFmtId="164" fontId="3" fillId="0" borderId="0" xfId="0" applyNumberFormat="1" applyFont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center" vertical="top"/>
    </xf>
    <xf numFmtId="165" fontId="0" fillId="0" borderId="0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21281566166215"/>
          <c:y val="0.103092978112248"/>
          <c:w val="0.661327785321438"/>
          <c:h val="0.780636697119091"/>
        </c:manualLayout>
      </c:layout>
      <c:lineChart>
        <c:grouping val="standard"/>
        <c:ser>
          <c:idx val="4"/>
          <c:order val="0"/>
          <c:tx>
            <c:strRef>
              <c:f>Feuil1!$C$20</c:f>
              <c:strCache>
                <c:ptCount val="1"/>
                <c:pt idx="0">
                  <c:v>Dm53/59.3.B1gl.192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Feuil1!$B$21:$B$36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Feuil1!$C$21:$C$36</c:f>
              <c:numCache>
                <c:formatCode>0.000</c:formatCode>
                <c:ptCount val="16"/>
                <c:pt idx="0">
                  <c:v>-0.0716334662123383</c:v>
                </c:pt>
                <c:pt idx="2">
                  <c:v>-0.0361340457423691</c:v>
                </c:pt>
                <c:pt idx="3">
                  <c:v>0.0291162527173205</c:v>
                </c:pt>
                <c:pt idx="5">
                  <c:v>0.0627314369204006</c:v>
                </c:pt>
                <c:pt idx="6">
                  <c:v>0.042913039010559</c:v>
                </c:pt>
                <c:pt idx="8">
                  <c:v>0.00286215140987833</c:v>
                </c:pt>
                <c:pt idx="14">
                  <c:v>0.0449357410593012</c:v>
                </c:pt>
                <c:pt idx="15">
                  <c:v>-0.0221857393702347</c:v>
                </c:pt>
              </c:numCache>
            </c:numRef>
          </c:val>
        </c:ser>
        <c:ser>
          <c:idx val="5"/>
          <c:order val="1"/>
          <c:tx>
            <c:strRef>
              <c:f>Feuil1!$D$20</c:f>
              <c:strCache>
                <c:ptCount val="1"/>
                <c:pt idx="0">
                  <c:v>photo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Feuil1!$B$21:$B$36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Feuil1!$D$21:$D$36</c:f>
              <c:numCache>
                <c:formatCode>0.000</c:formatCode>
                <c:ptCount val="16"/>
                <c:pt idx="0">
                  <c:v>-0.0753139499507058</c:v>
                </c:pt>
                <c:pt idx="1">
                  <c:v>0.0377838482753532</c:v>
                </c:pt>
                <c:pt idx="2">
                  <c:v>-0.0134711556689084</c:v>
                </c:pt>
                <c:pt idx="3">
                  <c:v>0.0347733311439389</c:v>
                </c:pt>
                <c:pt idx="4">
                  <c:v>0.0223320314935278</c:v>
                </c:pt>
                <c:pt idx="5">
                  <c:v>0.0895441494828759</c:v>
                </c:pt>
                <c:pt idx="6">
                  <c:v>0.0458172824800211</c:v>
                </c:pt>
                <c:pt idx="7">
                  <c:v>0.0579493670000159</c:v>
                </c:pt>
                <c:pt idx="8">
                  <c:v>0.0212656518271501</c:v>
                </c:pt>
                <c:pt idx="9">
                  <c:v>-0.0411843436010539</c:v>
                </c:pt>
                <c:pt idx="10">
                  <c:v>-0.0892946623785946</c:v>
                </c:pt>
                <c:pt idx="11">
                  <c:v>-0.0138597928619868</c:v>
                </c:pt>
                <c:pt idx="12">
                  <c:v>-0.0452052591840355</c:v>
                </c:pt>
                <c:pt idx="14">
                  <c:v>0.0569816606893698</c:v>
                </c:pt>
                <c:pt idx="15">
                  <c:v>-0.00206132309431251</c:v>
                </c:pt>
              </c:numCache>
            </c:numRef>
          </c:val>
        </c:ser>
        <c:marker val="1"/>
        <c:axId val="368559416"/>
        <c:axId val="363022808"/>
      </c:lineChart>
      <c:catAx>
        <c:axId val="3685594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63022808"/>
        <c:crosses val="autoZero"/>
        <c:auto val="1"/>
        <c:lblAlgn val="ctr"/>
        <c:lblOffset val="100"/>
        <c:tickLblSkip val="1"/>
        <c:tickMarkSkip val="1"/>
      </c:catAx>
      <c:valAx>
        <c:axId val="363022808"/>
        <c:scaling>
          <c:orientation val="minMax"/>
          <c:max val="0.2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68559416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1600298444"/>
          <c:y val="0.324742881053582"/>
          <c:w val="0.199084003388465"/>
          <c:h val="0.09618308838991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584200</xdr:colOff>
      <xdr:row>9</xdr:row>
      <xdr:rowOff>0</xdr:rowOff>
    </xdr:from>
    <xdr:to>
      <xdr:col>17</xdr:col>
      <xdr:colOff>812800</xdr:colOff>
      <xdr:row>34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37"/>
  <sheetViews>
    <sheetView tabSelected="1" workbookViewId="0">
      <selection activeCell="G22" sqref="G22"/>
    </sheetView>
  </sheetViews>
  <sheetFormatPr baseColWidth="10" defaultRowHeight="13"/>
  <cols>
    <col min="1" max="1" width="14" customWidth="1"/>
    <col min="2" max="2" width="5.33203125" bestFit="1" customWidth="1"/>
    <col min="3" max="4" width="9.6640625" customWidth="1"/>
    <col min="5" max="5" width="8.1640625" bestFit="1" customWidth="1"/>
    <col min="6" max="6" width="9.1640625" bestFit="1" customWidth="1"/>
    <col min="7" max="7" width="11" customWidth="1"/>
    <col min="8" max="8" width="10" customWidth="1"/>
    <col min="9" max="9" width="8.1640625" customWidth="1"/>
    <col min="10" max="11" width="9.1640625" bestFit="1" customWidth="1"/>
  </cols>
  <sheetData>
    <row r="1" spans="1:12" s="2" customFormat="1">
      <c r="B1" s="1"/>
      <c r="C1" s="1"/>
      <c r="D1" s="1"/>
      <c r="F1" s="1" t="s">
        <v>11</v>
      </c>
      <c r="G1" s="1" t="s">
        <v>13</v>
      </c>
      <c r="H1" s="11"/>
      <c r="I1" s="1"/>
    </row>
    <row r="2" spans="1:12" s="2" customFormat="1">
      <c r="A2" s="7" t="s">
        <v>4</v>
      </c>
      <c r="B2" s="1"/>
      <c r="C2" s="17" t="s">
        <v>5</v>
      </c>
      <c r="D2" s="17" t="s">
        <v>7</v>
      </c>
      <c r="E2" s="22" t="s">
        <v>8</v>
      </c>
      <c r="F2" s="24" t="s">
        <v>10</v>
      </c>
      <c r="G2" s="1" t="s">
        <v>12</v>
      </c>
      <c r="H2" s="10"/>
      <c r="I2" s="1"/>
    </row>
    <row r="3" spans="1:12">
      <c r="A3" s="8">
        <v>55.900000000000006</v>
      </c>
      <c r="B3" s="6" t="s">
        <v>1</v>
      </c>
      <c r="C3" s="18" t="s">
        <v>6</v>
      </c>
      <c r="D3" s="19">
        <v>47</v>
      </c>
      <c r="E3">
        <v>69</v>
      </c>
      <c r="F3" s="25">
        <f>AVERAGE(B3:E3)</f>
        <v>58</v>
      </c>
      <c r="G3" s="12"/>
      <c r="H3" s="12"/>
    </row>
    <row r="4" spans="1:12">
      <c r="A4" s="8">
        <v>348.80645161290323</v>
      </c>
      <c r="B4" s="6">
        <v>23</v>
      </c>
      <c r="C4" s="18"/>
      <c r="D4" s="21">
        <v>380.51199999999994</v>
      </c>
      <c r="E4">
        <v>438</v>
      </c>
      <c r="F4" s="25">
        <f t="shared" ref="F4:F18" si="0">AVERAGE(B4:E4)</f>
        <v>280.50399999999996</v>
      </c>
      <c r="G4" s="12">
        <v>459</v>
      </c>
      <c r="H4" s="13"/>
      <c r="L4" s="20"/>
    </row>
    <row r="5" spans="1:12">
      <c r="A5" s="8">
        <v>116.93548387096774</v>
      </c>
      <c r="B5" s="2">
        <v>3</v>
      </c>
      <c r="C5" s="19">
        <v>107.6</v>
      </c>
      <c r="D5" s="21">
        <v>113.364</v>
      </c>
      <c r="E5">
        <v>135</v>
      </c>
      <c r="F5" s="25">
        <f t="shared" si="0"/>
        <v>89.741</v>
      </c>
      <c r="G5" s="12">
        <v>136</v>
      </c>
      <c r="H5" s="12"/>
      <c r="L5" s="20"/>
    </row>
    <row r="6" spans="1:12">
      <c r="A6" s="8">
        <v>100.99677419354839</v>
      </c>
      <c r="B6" s="2">
        <v>4</v>
      </c>
      <c r="C6" s="19">
        <v>108</v>
      </c>
      <c r="D6" s="21">
        <v>109.416</v>
      </c>
      <c r="E6">
        <v>110</v>
      </c>
      <c r="F6" s="25">
        <f t="shared" si="0"/>
        <v>82.853999999999999</v>
      </c>
      <c r="G6" s="12">
        <v>143</v>
      </c>
      <c r="H6" s="14"/>
      <c r="L6" s="20"/>
    </row>
    <row r="7" spans="1:12">
      <c r="A7" s="8">
        <v>115.89655172413794</v>
      </c>
      <c r="B7" s="2" t="s">
        <v>2</v>
      </c>
      <c r="C7" s="19"/>
      <c r="D7" s="21">
        <v>122.012</v>
      </c>
      <c r="E7">
        <v>164</v>
      </c>
      <c r="F7" s="25">
        <f t="shared" si="0"/>
        <v>143.006</v>
      </c>
      <c r="G7" s="12">
        <v>153</v>
      </c>
      <c r="H7" s="12"/>
      <c r="L7" s="20"/>
    </row>
    <row r="8" spans="1:12">
      <c r="A8" s="8">
        <v>105.24516129032257</v>
      </c>
      <c r="B8" s="2">
        <v>5</v>
      </c>
      <c r="C8" s="19">
        <v>121.6</v>
      </c>
      <c r="D8" s="21">
        <v>129.34399999999999</v>
      </c>
      <c r="E8">
        <v>140</v>
      </c>
      <c r="F8" s="25">
        <f t="shared" si="0"/>
        <v>98.98599999999999</v>
      </c>
      <c r="G8" s="12">
        <v>152</v>
      </c>
      <c r="H8" s="13"/>
      <c r="L8" s="20"/>
    </row>
    <row r="9" spans="1:12">
      <c r="A9" s="8">
        <v>56.166666666666664</v>
      </c>
      <c r="B9" s="2">
        <v>17</v>
      </c>
      <c r="C9" s="19">
        <v>62</v>
      </c>
      <c r="D9" s="21">
        <v>62.41599999999999</v>
      </c>
      <c r="E9">
        <v>71</v>
      </c>
      <c r="F9" s="25">
        <f t="shared" si="0"/>
        <v>53.103999999999999</v>
      </c>
      <c r="G9" s="12">
        <v>74</v>
      </c>
      <c r="H9" s="15"/>
      <c r="L9" s="20"/>
    </row>
    <row r="10" spans="1:12">
      <c r="A10" s="8">
        <v>40.799999999999997</v>
      </c>
      <c r="B10" s="2" t="s">
        <v>3</v>
      </c>
      <c r="C10" s="19"/>
      <c r="D10" s="21">
        <v>46.623999999999995</v>
      </c>
      <c r="E10">
        <v>44</v>
      </c>
      <c r="F10" s="25">
        <f t="shared" si="0"/>
        <v>45.311999999999998</v>
      </c>
      <c r="G10" s="12">
        <v>53</v>
      </c>
      <c r="H10" s="12"/>
      <c r="L10" s="20"/>
    </row>
    <row r="11" spans="1:12">
      <c r="A11" s="8">
        <v>197.09677419354838</v>
      </c>
      <c r="B11" s="2">
        <v>13</v>
      </c>
      <c r="C11" s="19">
        <v>198.4</v>
      </c>
      <c r="D11" s="21">
        <v>206.98799999999997</v>
      </c>
      <c r="E11">
        <v>236</v>
      </c>
      <c r="F11" s="25">
        <f t="shared" si="0"/>
        <v>163.59699999999998</v>
      </c>
      <c r="G11" s="12">
        <v>212</v>
      </c>
      <c r="H11" s="14"/>
      <c r="L11" s="20"/>
    </row>
    <row r="12" spans="1:12">
      <c r="A12" s="8">
        <v>48.161290322580648</v>
      </c>
      <c r="B12" s="2">
        <v>10</v>
      </c>
      <c r="C12" s="19"/>
      <c r="D12" s="21">
        <v>43.804000000000002</v>
      </c>
      <c r="E12">
        <v>50</v>
      </c>
      <c r="F12" s="25">
        <f t="shared" si="0"/>
        <v>34.601333333333336</v>
      </c>
      <c r="G12" s="12"/>
      <c r="H12" s="12"/>
      <c r="L12" s="20"/>
    </row>
    <row r="13" spans="1:12">
      <c r="A13" s="8">
        <v>102.06451612903226</v>
      </c>
      <c r="B13" s="2">
        <v>25</v>
      </c>
      <c r="C13" s="19"/>
      <c r="D13" s="21">
        <v>83.096000000000004</v>
      </c>
      <c r="E13" s="16" t="s">
        <v>9</v>
      </c>
      <c r="F13" s="25"/>
      <c r="G13" s="12">
        <v>108</v>
      </c>
      <c r="H13" s="12"/>
      <c r="J13" s="14"/>
      <c r="L13" s="20"/>
    </row>
    <row r="14" spans="1:12">
      <c r="A14" s="8">
        <v>89.86666666666666</v>
      </c>
      <c r="B14" s="2">
        <v>28</v>
      </c>
      <c r="C14" s="19"/>
      <c r="D14" s="21">
        <v>87.043999999999983</v>
      </c>
      <c r="E14">
        <v>110</v>
      </c>
      <c r="F14" s="25">
        <f t="shared" si="0"/>
        <v>75.014666666666656</v>
      </c>
      <c r="G14" s="12"/>
      <c r="H14" s="12"/>
      <c r="L14" s="20"/>
    </row>
    <row r="15" spans="1:12">
      <c r="A15" s="8">
        <v>63.21290322580645</v>
      </c>
      <c r="B15" s="2">
        <v>9</v>
      </c>
      <c r="C15" s="19"/>
      <c r="D15" s="21">
        <v>56.963999999999992</v>
      </c>
      <c r="E15">
        <v>64</v>
      </c>
      <c r="F15" s="25">
        <f t="shared" si="0"/>
        <v>43.321333333333335</v>
      </c>
      <c r="G15" s="12"/>
      <c r="H15" s="12"/>
      <c r="I15" s="16"/>
      <c r="L15" s="20"/>
    </row>
    <row r="16" spans="1:12">
      <c r="A16" s="8">
        <v>14.24</v>
      </c>
      <c r="B16" s="2">
        <v>20</v>
      </c>
      <c r="C16" s="19"/>
      <c r="D16" s="21"/>
      <c r="E16">
        <v>16.5</v>
      </c>
      <c r="F16" s="25"/>
      <c r="G16" s="12"/>
      <c r="H16" s="12"/>
      <c r="L16" s="20"/>
    </row>
    <row r="17" spans="1:12">
      <c r="A17" s="8">
        <v>144.27272727272728</v>
      </c>
      <c r="B17" s="2">
        <v>31</v>
      </c>
      <c r="C17" s="19">
        <v>160</v>
      </c>
      <c r="D17" s="21">
        <v>164.5</v>
      </c>
      <c r="E17" s="23">
        <v>228</v>
      </c>
      <c r="F17" s="25">
        <f t="shared" si="0"/>
        <v>145.875</v>
      </c>
      <c r="G17" s="12">
        <v>197</v>
      </c>
      <c r="H17" s="12"/>
      <c r="L17" s="20"/>
    </row>
    <row r="18" spans="1:12">
      <c r="A18" s="8">
        <v>162.07142857142858</v>
      </c>
      <c r="B18" s="2">
        <v>32</v>
      </c>
      <c r="C18" s="19">
        <v>154</v>
      </c>
      <c r="D18" s="21">
        <v>161.30399999999997</v>
      </c>
      <c r="E18" s="23">
        <v>165</v>
      </c>
      <c r="F18" s="25">
        <f t="shared" si="0"/>
        <v>128.07599999999999</v>
      </c>
      <c r="G18" s="12">
        <v>214</v>
      </c>
      <c r="H18" s="12"/>
      <c r="L18" s="20"/>
    </row>
    <row r="19" spans="1:12">
      <c r="A19" s="5">
        <v>434.3</v>
      </c>
      <c r="B19" s="2">
        <v>1</v>
      </c>
      <c r="C19" s="19">
        <v>476</v>
      </c>
      <c r="D19" s="21">
        <v>474.32400000000001</v>
      </c>
      <c r="E19" s="23">
        <v>535</v>
      </c>
      <c r="F19">
        <v>488</v>
      </c>
      <c r="G19">
        <v>568</v>
      </c>
      <c r="L19" s="20"/>
    </row>
    <row r="20" spans="1:12" s="1" customFormat="1">
      <c r="A20" s="1" t="s">
        <v>0</v>
      </c>
      <c r="C20" s="1" t="str">
        <f>C2</f>
        <v>Dm53/59.3.B1gl.192</v>
      </c>
      <c r="D20" s="1" t="str">
        <f>D2</f>
        <v>photo</v>
      </c>
    </row>
    <row r="21" spans="1:12">
      <c r="A21" s="9">
        <f>LOG10(A3)</f>
        <v>1.7474118078864234</v>
      </c>
      <c r="B21" s="6" t="s">
        <v>1</v>
      </c>
      <c r="C21" s="3">
        <f t="shared" ref="C21:D32" si="1">LOG10(C3)-$A21</f>
        <v>-7.1633466212338348E-2</v>
      </c>
      <c r="D21" s="3">
        <f t="shared" si="1"/>
        <v>-7.5313949950705839E-2</v>
      </c>
      <c r="E21" s="3"/>
      <c r="F21" s="3"/>
      <c r="G21" s="3"/>
      <c r="H21" s="3"/>
      <c r="I21" s="3"/>
      <c r="J21" s="3"/>
      <c r="K21" s="3"/>
    </row>
    <row r="22" spans="1:12">
      <c r="A22" s="9">
        <f t="shared" ref="A22:A36" si="2">LOG10(A4)</f>
        <v>2.5425845091560881</v>
      </c>
      <c r="B22" s="6">
        <v>23</v>
      </c>
      <c r="C22" s="3"/>
      <c r="D22" s="3">
        <f t="shared" si="1"/>
        <v>3.7783848275353193E-2</v>
      </c>
      <c r="E22" s="3"/>
      <c r="F22" s="3"/>
      <c r="G22" s="3"/>
      <c r="H22" s="3"/>
      <c r="I22" s="3"/>
      <c r="J22" s="3"/>
      <c r="K22" s="3"/>
    </row>
    <row r="23" spans="1:12">
      <c r="A23" s="9">
        <f t="shared" si="2"/>
        <v>2.0679463170727397</v>
      </c>
      <c r="B23" s="2">
        <v>3</v>
      </c>
      <c r="C23" s="3">
        <f t="shared" ref="C23" si="3">LOG10(C5)-$A23</f>
        <v>-3.6134045742369114E-2</v>
      </c>
      <c r="D23" s="3">
        <f t="shared" si="1"/>
        <v>-1.3471155668908441E-2</v>
      </c>
      <c r="E23" s="3"/>
      <c r="F23" s="3"/>
      <c r="G23" s="3"/>
      <c r="H23" s="3"/>
      <c r="I23" s="3"/>
      <c r="J23" s="3"/>
      <c r="K23" s="3"/>
    </row>
    <row r="24" spans="1:12">
      <c r="A24" s="9">
        <f t="shared" si="2"/>
        <v>2.0043075027696293</v>
      </c>
      <c r="B24" s="2">
        <v>4</v>
      </c>
      <c r="C24" s="3">
        <f t="shared" ref="C24" si="4">LOG10(C6)-$A24</f>
        <v>2.9116252717320545E-2</v>
      </c>
      <c r="D24" s="3">
        <f t="shared" si="1"/>
        <v>3.4773331143938879E-2</v>
      </c>
      <c r="E24" s="3"/>
      <c r="F24" s="3"/>
      <c r="G24" s="3"/>
      <c r="H24" s="3"/>
      <c r="I24" s="3"/>
      <c r="J24" s="3"/>
      <c r="K24" s="3"/>
    </row>
    <row r="25" spans="1:12">
      <c r="A25" s="9">
        <f t="shared" si="2"/>
        <v>2.0640705145705214</v>
      </c>
      <c r="B25" s="2" t="s">
        <v>2</v>
      </c>
      <c r="C25" s="3"/>
      <c r="D25" s="3">
        <f t="shared" si="1"/>
        <v>2.2332031493527804E-2</v>
      </c>
      <c r="E25" s="3"/>
      <c r="F25" s="3"/>
      <c r="G25" s="3"/>
      <c r="H25" s="3"/>
      <c r="I25" s="3"/>
      <c r="J25" s="3"/>
      <c r="K25" s="3"/>
    </row>
    <row r="26" spans="1:12">
      <c r="A26" s="9">
        <f t="shared" si="2"/>
        <v>2.0222021380163153</v>
      </c>
      <c r="B26" s="2">
        <v>5</v>
      </c>
      <c r="C26" s="3">
        <f t="shared" ref="C26" si="5">LOG10(C8)-$A26</f>
        <v>6.2731436920400618E-2</v>
      </c>
      <c r="D26" s="3">
        <f t="shared" si="1"/>
        <v>8.9544149482875923E-2</v>
      </c>
      <c r="E26" s="3"/>
      <c r="F26" s="3"/>
      <c r="G26" s="3"/>
      <c r="H26" s="3"/>
      <c r="I26" s="3"/>
      <c r="J26" s="3"/>
      <c r="K26" s="3"/>
    </row>
    <row r="27" spans="1:12">
      <c r="A27" s="9">
        <f t="shared" si="2"/>
        <v>1.7494786504876949</v>
      </c>
      <c r="B27" s="2">
        <v>17</v>
      </c>
      <c r="C27" s="3">
        <f t="shared" ref="C27" si="6">LOG10(C9)-$A27</f>
        <v>4.2913039010558984E-2</v>
      </c>
      <c r="D27" s="3">
        <f t="shared" si="1"/>
        <v>4.5817282480021149E-2</v>
      </c>
      <c r="E27" s="3"/>
      <c r="F27" s="3"/>
      <c r="G27" s="3"/>
      <c r="H27" s="3"/>
      <c r="I27" s="3"/>
      <c r="J27" s="3"/>
      <c r="K27" s="3"/>
    </row>
    <row r="28" spans="1:12">
      <c r="A28" s="9">
        <f t="shared" si="2"/>
        <v>1.61066016308988</v>
      </c>
      <c r="B28" s="2" t="s">
        <v>3</v>
      </c>
      <c r="C28" s="3"/>
      <c r="D28" s="3">
        <f t="shared" si="1"/>
        <v>5.7949367000015961E-2</v>
      </c>
      <c r="E28" s="3"/>
      <c r="F28" s="3"/>
      <c r="G28" s="3"/>
      <c r="H28" s="3"/>
      <c r="I28" s="3"/>
      <c r="J28" s="3"/>
      <c r="K28" s="3"/>
    </row>
    <row r="29" spans="1:12">
      <c r="A29" s="9">
        <f t="shared" si="2"/>
        <v>2.2946795164082814</v>
      </c>
      <c r="B29" s="2">
        <v>13</v>
      </c>
      <c r="C29" s="3">
        <f t="shared" ref="C29" si="7">LOG10(C11)-$A29</f>
        <v>2.8621514098783329E-3</v>
      </c>
      <c r="D29" s="3">
        <f t="shared" si="1"/>
        <v>2.1265651827150123E-2</v>
      </c>
      <c r="E29" s="3"/>
      <c r="F29" s="3"/>
      <c r="G29" s="3"/>
      <c r="H29" s="3"/>
      <c r="I29" s="3"/>
      <c r="J29" s="3"/>
      <c r="K29" s="3"/>
    </row>
    <row r="30" spans="1:12">
      <c r="A30" s="9">
        <f t="shared" si="2"/>
        <v>1.6826981138907529</v>
      </c>
      <c r="B30" s="2">
        <v>10</v>
      </c>
      <c r="C30" s="3"/>
      <c r="D30" s="3">
        <f t="shared" si="1"/>
        <v>-4.1184343601053941E-2</v>
      </c>
      <c r="E30" s="3"/>
      <c r="F30" s="3"/>
      <c r="G30" s="3"/>
      <c r="H30" s="3"/>
      <c r="I30" s="3"/>
      <c r="J30" s="3"/>
      <c r="K30" s="3"/>
    </row>
    <row r="31" spans="1:12">
      <c r="A31" s="9">
        <f t="shared" si="2"/>
        <v>2.0088747809913663</v>
      </c>
      <c r="B31" s="2">
        <v>25</v>
      </c>
      <c r="C31" s="3"/>
      <c r="D31" s="3">
        <f t="shared" si="1"/>
        <v>-8.9294662378594625E-2</v>
      </c>
      <c r="E31" s="3"/>
      <c r="F31" s="3"/>
      <c r="G31" s="3"/>
      <c r="H31" s="3"/>
      <c r="I31" s="3"/>
      <c r="J31" s="3"/>
      <c r="K31" s="3"/>
    </row>
    <row r="32" spans="1:12">
      <c r="A32" s="9">
        <f t="shared" si="2"/>
        <v>1.9535986331436197</v>
      </c>
      <c r="B32" s="2">
        <v>28</v>
      </c>
      <c r="C32" s="3"/>
      <c r="D32" s="3">
        <f t="shared" si="1"/>
        <v>-1.3859792861986797E-2</v>
      </c>
      <c r="E32" s="3"/>
      <c r="F32" s="3"/>
      <c r="G32" s="3"/>
      <c r="H32" s="3"/>
      <c r="I32" s="3"/>
      <c r="J32" s="3"/>
      <c r="K32" s="3"/>
    </row>
    <row r="33" spans="1:11">
      <c r="A33" s="9">
        <f t="shared" si="2"/>
        <v>1.8008057369500203</v>
      </c>
      <c r="B33" s="2">
        <v>9</v>
      </c>
      <c r="C33" s="3"/>
      <c r="D33" s="3">
        <f>LOG10(D15)-$A33</f>
        <v>-4.5205259184035507E-2</v>
      </c>
      <c r="E33" s="3"/>
      <c r="F33" s="3"/>
      <c r="G33" s="3"/>
      <c r="H33" s="3"/>
      <c r="I33" s="3"/>
      <c r="J33" s="3"/>
      <c r="K33" s="3"/>
    </row>
    <row r="34" spans="1:11">
      <c r="A34" s="9">
        <f t="shared" si="2"/>
        <v>1.1535099893008376</v>
      </c>
      <c r="B34" s="2">
        <v>20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s="1" customFormat="1">
      <c r="A35" s="9">
        <f t="shared" si="2"/>
        <v>2.1591842415966234</v>
      </c>
      <c r="B35" s="2">
        <v>31</v>
      </c>
      <c r="C35" s="3">
        <f t="shared" ref="C35" si="8">LOG10(C17)-$A35</f>
        <v>4.4935741059301204E-2</v>
      </c>
      <c r="D35" s="3">
        <f>LOG10(D17)-$A35</f>
        <v>5.6981660689369829E-2</v>
      </c>
      <c r="E35" s="4"/>
      <c r="F35" s="4"/>
      <c r="G35" s="4"/>
      <c r="H35" s="3"/>
      <c r="I35" s="4"/>
      <c r="J35" s="4"/>
      <c r="K35" s="4"/>
    </row>
    <row r="36" spans="1:11" s="1" customFormat="1">
      <c r="A36" s="9">
        <f t="shared" si="2"/>
        <v>2.2097064602066978</v>
      </c>
      <c r="B36" s="2">
        <v>32</v>
      </c>
      <c r="C36" s="3">
        <f t="shared" ref="C36" si="9">LOG10(C18)-$A36</f>
        <v>-2.2185739370234714E-2</v>
      </c>
      <c r="D36" s="3">
        <f>LOG10(D18)-$A36</f>
        <v>-2.061323094312506E-3</v>
      </c>
      <c r="E36" s="4"/>
      <c r="F36" s="4"/>
      <c r="G36" s="3"/>
      <c r="H36" s="3"/>
      <c r="I36" s="3"/>
      <c r="K36" s="4"/>
    </row>
    <row r="37" spans="1:11">
      <c r="A37" s="3"/>
      <c r="B37" s="2"/>
      <c r="C37" s="2"/>
      <c r="D37" s="2"/>
    </row>
  </sheetData>
  <phoneticPr fontId="1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2000-11-27T16:50:44Z</cp:lastPrinted>
  <dcterms:created xsi:type="dcterms:W3CDTF">1999-04-01T16:25:25Z</dcterms:created>
  <dcterms:modified xsi:type="dcterms:W3CDTF">2022-08-29T19:29:04Z</dcterms:modified>
</cp:coreProperties>
</file>